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gnyte\Shared\Documents\Events-Programs\Overtime Panel\"/>
    </mc:Choice>
  </mc:AlternateContent>
  <bookViews>
    <workbookView xWindow="0" yWindow="0" windowWidth="20460" windowHeight="7590" activeTab="1"/>
  </bookViews>
  <sheets>
    <sheet name="Notes" sheetId="2" r:id="rId1"/>
    <sheet name="Interactive Tool" sheetId="1" r:id="rId2"/>
    <sheet name="Quick Reference Guide" sheetId="4" r:id="rId3"/>
  </sheets>
  <calcPr calcId="162913" iterateCount="10"/>
</workbook>
</file>

<file path=xl/calcChain.xml><?xml version="1.0" encoding="utf-8"?>
<calcChain xmlns="http://schemas.openxmlformats.org/spreadsheetml/2006/main">
  <c r="B8" i="1" l="1"/>
  <c r="B10" i="1" s="1"/>
  <c r="B12" i="1" s="1"/>
  <c r="B13" i="1" s="1"/>
  <c r="B14" i="1" s="1"/>
  <c r="G8" i="1"/>
  <c r="G10" i="1" s="1"/>
  <c r="G12" i="1" s="1"/>
  <c r="G13" i="1" s="1"/>
  <c r="G14" i="1" s="1"/>
  <c r="G16" i="1" s="1"/>
  <c r="H8" i="1"/>
  <c r="H10" i="1" s="1"/>
  <c r="H12" i="1" s="1"/>
  <c r="H13" i="1" s="1"/>
  <c r="H14" i="1" s="1"/>
  <c r="H16" i="1" s="1"/>
  <c r="I8" i="1"/>
  <c r="I10" i="1" s="1"/>
  <c r="I12" i="1" s="1"/>
  <c r="I13" i="1" s="1"/>
  <c r="I14" i="1" s="1"/>
  <c r="I16" i="1" s="1"/>
  <c r="C8" i="1" l="1"/>
  <c r="C10" i="1" s="1"/>
  <c r="C12" i="1" s="1"/>
  <c r="C13" i="1" s="1"/>
  <c r="C14" i="1" s="1"/>
  <c r="C16" i="1" s="1"/>
  <c r="D8" i="1"/>
  <c r="D10" i="1" s="1"/>
  <c r="E8" i="1"/>
  <c r="F8" i="1"/>
  <c r="F10" i="1" s="1"/>
  <c r="F12" i="1" s="1"/>
  <c r="F13" i="1" s="1"/>
  <c r="F14" i="1" s="1"/>
  <c r="F16" i="1" s="1"/>
  <c r="J8" i="1"/>
  <c r="J10" i="1" s="1"/>
  <c r="J12" i="1" s="1"/>
  <c r="J13" i="1" s="1"/>
  <c r="J14" i="1" s="1"/>
  <c r="J16" i="1" s="1"/>
  <c r="E10" i="1" l="1"/>
  <c r="E12" i="1" s="1"/>
  <c r="E13" i="1" s="1"/>
  <c r="E14" i="1" s="1"/>
  <c r="E16" i="1" s="1"/>
  <c r="D12" i="1"/>
  <c r="D13" i="1" s="1"/>
  <c r="D14" i="1" s="1"/>
  <c r="D16" i="1" s="1"/>
  <c r="B16" i="1" l="1"/>
</calcChain>
</file>

<file path=xl/sharedStrings.xml><?xml version="1.0" encoding="utf-8"?>
<sst xmlns="http://schemas.openxmlformats.org/spreadsheetml/2006/main" count="32" uniqueCount="32">
  <si>
    <t>Total Weeks</t>
  </si>
  <si>
    <t>Total Hours</t>
  </si>
  <si>
    <t>Regular Hours</t>
  </si>
  <si>
    <t>Overtime Hours</t>
  </si>
  <si>
    <t>Total Annual Salary</t>
  </si>
  <si>
    <t>Effective Total Hours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</si>
  <si>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</si>
  <si>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</si>
  <si>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</si>
  <si>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</si>
  <si>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</si>
  <si>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</si>
  <si>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</si>
  <si>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</si>
  <si>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Calculation Double Check</t>
  </si>
  <si>
    <t>Hours/Week</t>
  </si>
  <si>
    <t>Pay Multiple for Overtime Hours</t>
  </si>
  <si>
    <t>Hourly Rate for Effective Total Hours</t>
  </si>
  <si>
    <t xml:space="preserve">Green highlighting indicates cells that may be altered. All other cells should be left unchanged. </t>
  </si>
  <si>
    <t>Average Hours Per Week</t>
  </si>
  <si>
    <t>Current Annual Salary</t>
  </si>
  <si>
    <t>Employee 9</t>
  </si>
  <si>
    <t>FLSA Reclassification Notes:</t>
  </si>
  <si>
    <t>1. First Note here…</t>
  </si>
  <si>
    <t>FLSA Reclassification to Hourly Rate Calculation Quick Reference Guide</t>
  </si>
  <si>
    <t>FLSA Reclassification to Hourly Rate Calculation Worksheet</t>
  </si>
  <si>
    <t>(Last Updated 5.23.16)</t>
  </si>
  <si>
    <t>Effective Overtime Hours</t>
  </si>
  <si>
    <t>Red highlighted is below the federal minimum wage.</t>
  </si>
  <si>
    <t>(Last Updated 6.24.16)</t>
  </si>
  <si>
    <t>NA</t>
  </si>
  <si>
    <t>Double check your calculations!!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</si>
</sst>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3" fillId="3" borderId="8" xfId="0" applyFont="1" applyFill="1" applyBorder="1"/>
    <xf numFmtId="0" fontId="0" fillId="0" borderId="12" xfId="0" applyBorder="1"/>
    <xf numFmtId="0" fontId="0" fillId="0" borderId="12" xfId="0" applyFill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0" fontId="0" fillId="2" borderId="16" xfId="0" applyFill="1" applyBorder="1"/>
    <xf numFmtId="165" fontId="0" fillId="2" borderId="17" xfId="0" applyNumberFormat="1" applyFill="1" applyBorder="1"/>
    <xf numFmtId="165" fontId="0" fillId="2" borderId="18" xfId="0" applyNumberFormat="1" applyFill="1" applyBorder="1"/>
    <xf numFmtId="165" fontId="0" fillId="5" borderId="1" xfId="1" applyNumberFormat="1" applyFont="1" applyFill="1" applyBorder="1"/>
    <xf numFmtId="0" fontId="0" fillId="5" borderId="1" xfId="0" applyFill="1" applyBorder="1"/>
    <xf numFmtId="0" fontId="0" fillId="5" borderId="12" xfId="0" applyFill="1" applyBorder="1"/>
    <xf numFmtId="0" fontId="0" fillId="5" borderId="0" xfId="0" applyFill="1" applyBorder="1"/>
    <xf numFmtId="0" fontId="0" fillId="5" borderId="0" xfId="0" applyFill="1"/>
    <xf numFmtId="0" fontId="3" fillId="3" borderId="11" xfId="0" applyFont="1" applyFill="1" applyBorder="1"/>
    <xf numFmtId="0" fontId="3" fillId="3" borderId="13" xfId="0" applyFont="1" applyFill="1" applyBorder="1"/>
    <xf numFmtId="0" fontId="3" fillId="3" borderId="9" xfId="0" applyFont="1" applyFill="1" applyBorder="1"/>
    <xf numFmtId="0" fontId="3" fillId="3" borderId="25" xfId="0" applyFont="1" applyFill="1" applyBorder="1"/>
    <xf numFmtId="165" fontId="3" fillId="3" borderId="26" xfId="0" applyNumberFormat="1" applyFont="1" applyFill="1" applyBorder="1"/>
    <xf numFmtId="164" fontId="0" fillId="0" borderId="1" xfId="1" applyNumberFormat="1" applyFont="1" applyFill="1" applyBorder="1" applyAlignment="1">
      <alignment horizontal="center" vertical="center"/>
    </xf>
    <xf numFmtId="164" fontId="0" fillId="0" borderId="20" xfId="1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20" xfId="0" applyNumberForma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4" xfId="1" applyNumberFormat="1" applyFont="1" applyFill="1" applyBorder="1" applyAlignment="1">
      <alignment horizontal="center" vertical="center"/>
    </xf>
    <xf numFmtId="164" fontId="0" fillId="2" borderId="21" xfId="1" applyNumberFormat="1" applyFont="1" applyFill="1" applyBorder="1" applyAlignment="1">
      <alignment horizontal="center" vertical="center"/>
    </xf>
    <xf numFmtId="164" fontId="0" fillId="2" borderId="15" xfId="1" applyNumberFormat="1" applyFont="1" applyFill="1" applyBorder="1" applyAlignment="1">
      <alignment horizontal="center" vertical="center"/>
    </xf>
    <xf numFmtId="165" fontId="3" fillId="3" borderId="27" xfId="0" applyNumberFormat="1" applyFont="1" applyFill="1" applyBorder="1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0" fillId="6" borderId="12" xfId="1" applyNumberFormat="1" applyFont="1" applyFill="1" applyBorder="1" applyAlignment="1">
      <alignment horizontal="center" vertical="center"/>
    </xf>
    <xf numFmtId="0" fontId="3" fillId="3" borderId="10" xfId="0" applyFont="1" applyFill="1" applyBorder="1"/>
    <xf numFmtId="165" fontId="0" fillId="5" borderId="12" xfId="1" applyNumberFormat="1" applyFont="1" applyFill="1" applyBorder="1"/>
    <xf numFmtId="0" fontId="0" fillId="6" borderId="0" xfId="0" applyFill="1"/>
    <xf numFmtId="0" fontId="0" fillId="6" borderId="0" xfId="0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textRotation="90" wrapText="1"/>
    </xf>
    <xf numFmtId="0" fontId="5" fillId="2" borderId="29" xfId="0" applyFont="1" applyFill="1" applyBorder="1" applyAlignment="1">
      <alignment horizontal="center" vertical="center" textRotation="90" wrapText="1"/>
    </xf>
    <xf numFmtId="0" fontId="5" fillId="2" borderId="30" xfId="0" applyFont="1" applyFill="1" applyBorder="1" applyAlignment="1">
      <alignment horizontal="center" vertical="center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2"/>
  <sheetViews>
    <sheetView zoomScaleNormal="100" workbookViewId="0">
      <selection activeCell="A24" sqref="A24"/>
    </sheetView>
  </sheetViews>
  <sheetFormatPr defaultRowHeight="15" x14ac:dyDescent="0.25"/>
  <cols>
    <col min="1" max="1" width="122" style="37" customWidth="1"/>
  </cols>
  <sheetData>
    <row r="1" spans="1:1" ht="25.9" customHeight="1" x14ac:dyDescent="0.25">
      <c r="A1" s="38" t="s">
        <v>22</v>
      </c>
    </row>
    <row r="2" spans="1:1" ht="19.149999999999999" customHeight="1" x14ac:dyDescent="0.25">
      <c r="A2" s="37" t="s">
        <v>23</v>
      </c>
    </row>
  </sheetData>
  <pageMargins left="0.7" right="0.7" top="0.75" bottom="0.75" header="0.3" footer="0.3"/>
  <pageSetup scale="74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120" zoomScaleNormal="120" workbookViewId="0">
      <selection activeCell="A24" sqref="A24"/>
    </sheetView>
  </sheetViews>
  <sheetFormatPr defaultRowHeight="15" x14ac:dyDescent="0.25"/>
  <cols>
    <col min="1" max="1" width="33.140625" customWidth="1"/>
    <col min="2" max="11" width="11.28515625" customWidth="1"/>
    <col min="12" max="12" width="12.5703125" customWidth="1"/>
  </cols>
  <sheetData>
    <row r="1" spans="1:10" ht="4.5" customHeight="1" thickBot="1" x14ac:dyDescent="0.3"/>
    <row r="2" spans="1:10" ht="30" customHeight="1" x14ac:dyDescent="0.25">
      <c r="A2" s="44" t="s">
        <v>25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7.25" customHeight="1" thickBot="1" x14ac:dyDescent="0.3">
      <c r="A3" s="46" t="s">
        <v>29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25">
      <c r="A4" s="3"/>
      <c r="B4" s="18" t="s">
        <v>6</v>
      </c>
      <c r="C4" s="18" t="s">
        <v>7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40" t="s">
        <v>21</v>
      </c>
    </row>
    <row r="5" spans="1:10" x14ac:dyDescent="0.25">
      <c r="A5" s="16" t="s">
        <v>4</v>
      </c>
      <c r="B5" s="11">
        <v>37000</v>
      </c>
      <c r="C5" s="11">
        <v>42000</v>
      </c>
      <c r="D5" s="11">
        <v>42000</v>
      </c>
      <c r="E5" s="11">
        <v>37000</v>
      </c>
      <c r="F5" s="11">
        <v>39000</v>
      </c>
      <c r="G5" s="11">
        <v>41000</v>
      </c>
      <c r="H5" s="11">
        <v>43000</v>
      </c>
      <c r="I5" s="11">
        <v>45000</v>
      </c>
      <c r="J5" s="41">
        <v>47000</v>
      </c>
    </row>
    <row r="6" spans="1:10" x14ac:dyDescent="0.25">
      <c r="A6" s="16" t="s">
        <v>15</v>
      </c>
      <c r="B6" s="12">
        <v>45</v>
      </c>
      <c r="C6" s="12">
        <v>45</v>
      </c>
      <c r="D6" s="12">
        <v>45</v>
      </c>
      <c r="E6" s="12">
        <v>44</v>
      </c>
      <c r="F6" s="12">
        <v>44</v>
      </c>
      <c r="G6" s="12">
        <v>44</v>
      </c>
      <c r="H6" s="12">
        <v>44</v>
      </c>
      <c r="I6" s="12">
        <v>44</v>
      </c>
      <c r="J6" s="13">
        <v>44</v>
      </c>
    </row>
    <row r="7" spans="1:10" x14ac:dyDescent="0.25">
      <c r="A7" s="16" t="s">
        <v>0</v>
      </c>
      <c r="B7" s="12">
        <v>52</v>
      </c>
      <c r="C7" s="12">
        <v>52</v>
      </c>
      <c r="D7" s="12">
        <v>52</v>
      </c>
      <c r="E7" s="12">
        <v>52</v>
      </c>
      <c r="F7" s="12">
        <v>52</v>
      </c>
      <c r="G7" s="12">
        <v>52</v>
      </c>
      <c r="H7" s="12">
        <v>52</v>
      </c>
      <c r="I7" s="12">
        <v>52</v>
      </c>
      <c r="J7" s="13">
        <v>52</v>
      </c>
    </row>
    <row r="8" spans="1:10" x14ac:dyDescent="0.25">
      <c r="A8" s="16" t="s">
        <v>1</v>
      </c>
      <c r="B8" s="1">
        <f>B6*B7</f>
        <v>2340</v>
      </c>
      <c r="C8" s="1">
        <f t="shared" ref="C8:J8" si="0">C6*C7</f>
        <v>2340</v>
      </c>
      <c r="D8" s="1">
        <f t="shared" si="0"/>
        <v>2340</v>
      </c>
      <c r="E8" s="1">
        <f t="shared" si="0"/>
        <v>2288</v>
      </c>
      <c r="F8" s="1">
        <f t="shared" si="0"/>
        <v>2288</v>
      </c>
      <c r="G8" s="1">
        <f t="shared" ref="G8:I8" si="1">G6*G7</f>
        <v>2288</v>
      </c>
      <c r="H8" s="1">
        <f t="shared" si="1"/>
        <v>2288</v>
      </c>
      <c r="I8" s="1">
        <f t="shared" si="1"/>
        <v>2288</v>
      </c>
      <c r="J8" s="4">
        <f t="shared" si="0"/>
        <v>2288</v>
      </c>
    </row>
    <row r="9" spans="1:10" x14ac:dyDescent="0.25">
      <c r="A9" s="16" t="s">
        <v>2</v>
      </c>
      <c r="B9" s="1">
        <v>2080</v>
      </c>
      <c r="C9" s="1">
        <v>2080</v>
      </c>
      <c r="D9" s="1">
        <v>2080</v>
      </c>
      <c r="E9" s="1">
        <v>2080</v>
      </c>
      <c r="F9" s="1">
        <v>2080</v>
      </c>
      <c r="G9" s="1">
        <v>2075</v>
      </c>
      <c r="H9" s="1">
        <v>2076</v>
      </c>
      <c r="I9" s="1">
        <v>2078</v>
      </c>
      <c r="J9" s="4">
        <v>2080</v>
      </c>
    </row>
    <row r="10" spans="1:10" x14ac:dyDescent="0.25">
      <c r="A10" s="16" t="s">
        <v>3</v>
      </c>
      <c r="B10" s="1">
        <f>B8-B9</f>
        <v>260</v>
      </c>
      <c r="C10" s="1">
        <f t="shared" ref="C10:J10" si="2">C8-C9</f>
        <v>260</v>
      </c>
      <c r="D10" s="1">
        <f t="shared" si="2"/>
        <v>260</v>
      </c>
      <c r="E10" s="1">
        <f>E8-E9</f>
        <v>208</v>
      </c>
      <c r="F10" s="1">
        <f t="shared" si="2"/>
        <v>208</v>
      </c>
      <c r="G10" s="1">
        <f t="shared" ref="G10:I10" si="3">G8-G9</f>
        <v>213</v>
      </c>
      <c r="H10" s="1">
        <f t="shared" si="3"/>
        <v>212</v>
      </c>
      <c r="I10" s="1">
        <f t="shared" si="3"/>
        <v>210</v>
      </c>
      <c r="J10" s="4">
        <f t="shared" si="2"/>
        <v>208</v>
      </c>
    </row>
    <row r="11" spans="1:10" x14ac:dyDescent="0.25">
      <c r="A11" s="16" t="s">
        <v>16</v>
      </c>
      <c r="B11" s="2">
        <v>1.5</v>
      </c>
      <c r="C11" s="2">
        <v>1.5</v>
      </c>
      <c r="D11" s="2">
        <v>1.5</v>
      </c>
      <c r="E11" s="2">
        <v>1.5</v>
      </c>
      <c r="F11" s="2">
        <v>1.5</v>
      </c>
      <c r="G11" s="2">
        <v>1.5</v>
      </c>
      <c r="H11" s="2">
        <v>1.5</v>
      </c>
      <c r="I11" s="2">
        <v>1.5</v>
      </c>
      <c r="J11" s="5">
        <v>1.5</v>
      </c>
    </row>
    <row r="12" spans="1:10" x14ac:dyDescent="0.25">
      <c r="A12" s="16" t="s">
        <v>27</v>
      </c>
      <c r="B12" s="1">
        <f>B10*B11</f>
        <v>390</v>
      </c>
      <c r="C12" s="1">
        <f t="shared" ref="C12:J12" si="4">C10*C11</f>
        <v>390</v>
      </c>
      <c r="D12" s="1">
        <f>D10*D11</f>
        <v>390</v>
      </c>
      <c r="E12" s="1">
        <f t="shared" si="4"/>
        <v>312</v>
      </c>
      <c r="F12" s="1">
        <f t="shared" si="4"/>
        <v>312</v>
      </c>
      <c r="G12" s="1">
        <f t="shared" ref="G12:I12" si="5">G10*G11</f>
        <v>319.5</v>
      </c>
      <c r="H12" s="1">
        <f t="shared" si="5"/>
        <v>318</v>
      </c>
      <c r="I12" s="1">
        <f t="shared" si="5"/>
        <v>315</v>
      </c>
      <c r="J12" s="4">
        <f t="shared" si="4"/>
        <v>312</v>
      </c>
    </row>
    <row r="13" spans="1:10" x14ac:dyDescent="0.25">
      <c r="A13" s="16" t="s">
        <v>5</v>
      </c>
      <c r="B13" s="1">
        <f>B12+B9</f>
        <v>2470</v>
      </c>
      <c r="C13" s="1">
        <f t="shared" ref="C13:J13" si="6">C12+C9</f>
        <v>2470</v>
      </c>
      <c r="D13" s="1">
        <f t="shared" si="6"/>
        <v>2470</v>
      </c>
      <c r="E13" s="1">
        <f t="shared" si="6"/>
        <v>2392</v>
      </c>
      <c r="F13" s="1">
        <f t="shared" si="6"/>
        <v>2392</v>
      </c>
      <c r="G13" s="1">
        <f t="shared" ref="G13:I13" si="7">G12+G9</f>
        <v>2394.5</v>
      </c>
      <c r="H13" s="1">
        <f t="shared" si="7"/>
        <v>2394</v>
      </c>
      <c r="I13" s="1">
        <f t="shared" si="7"/>
        <v>2393</v>
      </c>
      <c r="J13" s="4">
        <f t="shared" si="6"/>
        <v>2392</v>
      </c>
    </row>
    <row r="14" spans="1:10" ht="15.75" thickBot="1" x14ac:dyDescent="0.3">
      <c r="A14" s="17" t="s">
        <v>17</v>
      </c>
      <c r="B14" s="6">
        <f>B5/B13</f>
        <v>14.979757085020243</v>
      </c>
      <c r="C14" s="6">
        <f t="shared" ref="C14:J14" si="8">C5/C13</f>
        <v>17.004048582995953</v>
      </c>
      <c r="D14" s="6">
        <f t="shared" si="8"/>
        <v>17.004048582995953</v>
      </c>
      <c r="E14" s="6">
        <f t="shared" si="8"/>
        <v>15.468227424749164</v>
      </c>
      <c r="F14" s="6">
        <f t="shared" si="8"/>
        <v>16.304347826086957</v>
      </c>
      <c r="G14" s="6">
        <f t="shared" ref="G14:I14" si="9">G5/G13</f>
        <v>17.12257256212153</v>
      </c>
      <c r="H14" s="6">
        <f t="shared" si="9"/>
        <v>17.961570593149542</v>
      </c>
      <c r="I14" s="6">
        <f t="shared" si="9"/>
        <v>18.80484747179273</v>
      </c>
      <c r="J14" s="7">
        <f t="shared" si="8"/>
        <v>19.648829431438127</v>
      </c>
    </row>
    <row r="15" spans="1:10" ht="9.6" customHeight="1" thickBot="1" x14ac:dyDescent="0.3"/>
    <row r="16" spans="1:10" ht="15.75" thickBot="1" x14ac:dyDescent="0.3">
      <c r="A16" s="8" t="s">
        <v>14</v>
      </c>
      <c r="B16" s="9">
        <f>(B14*B9)+((B14*1.5)*B10)</f>
        <v>37000</v>
      </c>
      <c r="C16" s="9">
        <f t="shared" ref="C16:F16" si="10">(C14*C9)+((C14*1.5)*C10)</f>
        <v>42000</v>
      </c>
      <c r="D16" s="9">
        <f t="shared" si="10"/>
        <v>42000</v>
      </c>
      <c r="E16" s="9">
        <f t="shared" si="10"/>
        <v>37000</v>
      </c>
      <c r="F16" s="9">
        <f t="shared" si="10"/>
        <v>39000</v>
      </c>
      <c r="G16" s="9">
        <f t="shared" ref="G16:I16" si="11">(G14*G9)+((G14*1.5)*G10)</f>
        <v>41000</v>
      </c>
      <c r="H16" s="9">
        <f t="shared" si="11"/>
        <v>43000.000000000007</v>
      </c>
      <c r="I16" s="9">
        <f t="shared" si="11"/>
        <v>45000</v>
      </c>
      <c r="J16" s="10">
        <f>(J14*J9)+((J14*1.5)*J10)</f>
        <v>47000</v>
      </c>
    </row>
    <row r="18" spans="1:7" x14ac:dyDescent="0.25">
      <c r="A18" s="14" t="s">
        <v>18</v>
      </c>
      <c r="B18" s="15"/>
      <c r="C18" s="15"/>
      <c r="D18" s="15"/>
      <c r="E18" s="15"/>
      <c r="F18" s="15"/>
      <c r="G18" s="15"/>
    </row>
    <row r="20" spans="1:7" x14ac:dyDescent="0.25">
      <c r="A20" t="s">
        <v>31</v>
      </c>
    </row>
  </sheetData>
  <mergeCells count="2">
    <mergeCell ref="A2:J2"/>
    <mergeCell ref="A3:J3"/>
  </mergeCells>
  <printOptions horizontalCentered="1"/>
  <pageMargins left="0.45" right="0.45" top="0.75" bottom="0.75" header="0.3" footer="0.3"/>
  <pageSetup scale="95" orientation="landscape" r:id="rId1"/>
  <headerFooter>
    <oddFooter>&amp;L© Wipfli LLP 2016&amp;R&amp;P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="80" zoomScaleNormal="80" workbookViewId="0">
      <selection activeCell="G22" sqref="G22"/>
    </sheetView>
  </sheetViews>
  <sheetFormatPr defaultRowHeight="15" x14ac:dyDescent="0.25"/>
  <cols>
    <col min="1" max="1" width="3.28515625" customWidth="1"/>
    <col min="2" max="2" width="7.85546875" customWidth="1"/>
    <col min="3" max="18" width="6.85546875" style="26" customWidth="1"/>
  </cols>
  <sheetData>
    <row r="1" spans="1:18" ht="4.5" customHeight="1" thickBot="1" x14ac:dyDescent="0.3"/>
    <row r="2" spans="1:18" ht="19.899999999999999" customHeight="1" x14ac:dyDescent="0.25">
      <c r="A2" s="44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8"/>
    </row>
    <row r="3" spans="1:18" ht="19.149999999999999" customHeight="1" thickBot="1" x14ac:dyDescent="0.3">
      <c r="A3" s="46" t="s">
        <v>26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9"/>
    </row>
    <row r="4" spans="1:18" ht="17.25" customHeight="1" thickBot="1" x14ac:dyDescent="0.3">
      <c r="A4" s="50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x14ac:dyDescent="0.25">
      <c r="A5" s="53" t="s">
        <v>20</v>
      </c>
      <c r="B5" s="19"/>
      <c r="C5" s="27">
        <v>40</v>
      </c>
      <c r="D5" s="27">
        <v>41</v>
      </c>
      <c r="E5" s="27">
        <v>42</v>
      </c>
      <c r="F5" s="27">
        <v>43</v>
      </c>
      <c r="G5" s="27">
        <v>44</v>
      </c>
      <c r="H5" s="27">
        <v>45</v>
      </c>
      <c r="I5" s="27">
        <v>46</v>
      </c>
      <c r="J5" s="27">
        <v>47</v>
      </c>
      <c r="K5" s="27">
        <v>48</v>
      </c>
      <c r="L5" s="27">
        <v>49</v>
      </c>
      <c r="M5" s="27">
        <v>50</v>
      </c>
      <c r="N5" s="28">
        <v>51</v>
      </c>
      <c r="O5" s="28">
        <v>52</v>
      </c>
      <c r="P5" s="28">
        <v>53</v>
      </c>
      <c r="Q5" s="28">
        <v>54</v>
      </c>
      <c r="R5" s="29">
        <v>55</v>
      </c>
    </row>
    <row r="6" spans="1:18" ht="16.149999999999999" customHeight="1" x14ac:dyDescent="0.25">
      <c r="A6" s="54"/>
      <c r="B6" s="20">
        <v>23000</v>
      </c>
      <c r="C6" s="21">
        <v>11.057692307692308</v>
      </c>
      <c r="D6" s="21">
        <v>10.658016682113068</v>
      </c>
      <c r="E6" s="21">
        <v>10.286225402504472</v>
      </c>
      <c r="F6" s="21">
        <v>9.9394987035436468</v>
      </c>
      <c r="G6" s="21">
        <v>9.615384615384615</v>
      </c>
      <c r="H6" s="21">
        <v>9.3023255813953494</v>
      </c>
      <c r="I6" s="21">
        <v>9.0196078431372548</v>
      </c>
      <c r="J6" s="21">
        <v>8.7535680304471928</v>
      </c>
      <c r="K6" s="21">
        <v>8.502772643253234</v>
      </c>
      <c r="L6" s="21">
        <v>8.2659478885893982</v>
      </c>
      <c r="M6" s="21">
        <v>8.0419580419580416</v>
      </c>
      <c r="N6" s="22">
        <v>7.8284547311095984</v>
      </c>
      <c r="O6" s="22">
        <v>7.6272591610014926</v>
      </c>
      <c r="P6" s="22">
        <v>7.4361461364371158</v>
      </c>
      <c r="Q6" s="22">
        <v>7.254376281343637</v>
      </c>
      <c r="R6" s="39" t="s">
        <v>30</v>
      </c>
    </row>
    <row r="7" spans="1:18" ht="16.149999999999999" customHeight="1" x14ac:dyDescent="0.25">
      <c r="A7" s="54"/>
      <c r="B7" s="20">
        <v>24000</v>
      </c>
      <c r="C7" s="30">
        <v>11.538461538461538</v>
      </c>
      <c r="D7" s="30">
        <v>11.121408711770158</v>
      </c>
      <c r="E7" s="30">
        <v>10.733452593917709</v>
      </c>
      <c r="F7" s="30">
        <v>10.371650821089023</v>
      </c>
      <c r="G7" s="30">
        <v>10.033444816053512</v>
      </c>
      <c r="H7" s="30">
        <v>9.7067745197168858</v>
      </c>
      <c r="I7" s="30">
        <v>9.4117647058823533</v>
      </c>
      <c r="J7" s="30">
        <v>9.1341579448144632</v>
      </c>
      <c r="K7" s="30">
        <v>8.8724584103512019</v>
      </c>
      <c r="L7" s="30">
        <v>8.625336927223719</v>
      </c>
      <c r="M7" s="30">
        <v>8.3916083916083917</v>
      </c>
      <c r="N7" s="31">
        <v>8.1688223281143628</v>
      </c>
      <c r="O7" s="31">
        <v>7.9588791245232962</v>
      </c>
      <c r="P7" s="31">
        <v>7.7594568380213387</v>
      </c>
      <c r="Q7" s="31">
        <v>7.5697839457498821</v>
      </c>
      <c r="R7" s="32">
        <v>7.384615384615385</v>
      </c>
    </row>
    <row r="8" spans="1:18" ht="16.149999999999999" customHeight="1" x14ac:dyDescent="0.25">
      <c r="A8" s="54"/>
      <c r="B8" s="20">
        <v>25000</v>
      </c>
      <c r="C8" s="23">
        <v>12.01923076923077</v>
      </c>
      <c r="D8" s="23">
        <v>11.584800741427248</v>
      </c>
      <c r="E8" s="23">
        <v>11.180679785330948</v>
      </c>
      <c r="F8" s="23">
        <v>10.8038029386344</v>
      </c>
      <c r="G8" s="23">
        <v>10.451505016722408</v>
      </c>
      <c r="H8" s="23">
        <v>10.111223458038422</v>
      </c>
      <c r="I8" s="23">
        <v>9.8039215686274517</v>
      </c>
      <c r="J8" s="23">
        <v>9.5147478591817318</v>
      </c>
      <c r="K8" s="23">
        <v>9.2421441774491679</v>
      </c>
      <c r="L8" s="23">
        <v>8.9847259658580416</v>
      </c>
      <c r="M8" s="23">
        <v>8.7412587412587417</v>
      </c>
      <c r="N8" s="24">
        <v>8.509189925119129</v>
      </c>
      <c r="O8" s="24">
        <v>8.2904990880451006</v>
      </c>
      <c r="P8" s="24">
        <v>8.0827675396055607</v>
      </c>
      <c r="Q8" s="24">
        <v>7.8851916101561264</v>
      </c>
      <c r="R8" s="25">
        <v>7.6923076923076925</v>
      </c>
    </row>
    <row r="9" spans="1:18" ht="16.149999999999999" customHeight="1" x14ac:dyDescent="0.25">
      <c r="A9" s="54"/>
      <c r="B9" s="20">
        <v>26000</v>
      </c>
      <c r="C9" s="30">
        <v>12.5</v>
      </c>
      <c r="D9" s="30">
        <v>12.048192771084338</v>
      </c>
      <c r="E9" s="30">
        <v>11.627906976744185</v>
      </c>
      <c r="F9" s="30">
        <v>11.235955056179776</v>
      </c>
      <c r="G9" s="30">
        <v>10.869565217391305</v>
      </c>
      <c r="H9" s="30">
        <v>10.51567239635996</v>
      </c>
      <c r="I9" s="30">
        <v>10.196078431372548</v>
      </c>
      <c r="J9" s="30">
        <v>9.8953377735490005</v>
      </c>
      <c r="K9" s="30">
        <v>9.6118299445471358</v>
      </c>
      <c r="L9" s="30">
        <v>9.3441150044923624</v>
      </c>
      <c r="M9" s="30">
        <v>9.0909090909090917</v>
      </c>
      <c r="N9" s="31">
        <v>8.8495575221238933</v>
      </c>
      <c r="O9" s="31">
        <v>8.6221190515669051</v>
      </c>
      <c r="P9" s="31">
        <v>8.4060782411897836</v>
      </c>
      <c r="Q9" s="31">
        <v>8.2005992745623715</v>
      </c>
      <c r="R9" s="32">
        <v>8</v>
      </c>
    </row>
    <row r="10" spans="1:18" ht="16.149999999999999" customHeight="1" x14ac:dyDescent="0.25">
      <c r="A10" s="54"/>
      <c r="B10" s="20">
        <v>27000</v>
      </c>
      <c r="C10" s="23">
        <v>12.98076923076923</v>
      </c>
      <c r="D10" s="23">
        <v>12.511584800741428</v>
      </c>
      <c r="E10" s="23">
        <v>12.075134168157424</v>
      </c>
      <c r="F10" s="23">
        <v>11.668107173725151</v>
      </c>
      <c r="G10" s="23">
        <v>11.2876254180602</v>
      </c>
      <c r="H10" s="23">
        <v>10.920121334681497</v>
      </c>
      <c r="I10" s="23">
        <v>10.588235294117647</v>
      </c>
      <c r="J10" s="23">
        <v>10.275927687916271</v>
      </c>
      <c r="K10" s="23">
        <v>9.9815157116451019</v>
      </c>
      <c r="L10" s="23">
        <v>9.703504043126685</v>
      </c>
      <c r="M10" s="23">
        <v>9.44055944055944</v>
      </c>
      <c r="N10" s="24">
        <v>9.1899251191286595</v>
      </c>
      <c r="O10" s="24">
        <v>8.9537390150887077</v>
      </c>
      <c r="P10" s="24">
        <v>8.7293889427740066</v>
      </c>
      <c r="Q10" s="24">
        <v>8.5160069389686175</v>
      </c>
      <c r="R10" s="25">
        <v>8.3076923076923084</v>
      </c>
    </row>
    <row r="11" spans="1:18" ht="16.149999999999999" customHeight="1" x14ac:dyDescent="0.25">
      <c r="A11" s="54"/>
      <c r="B11" s="20">
        <v>28000</v>
      </c>
      <c r="C11" s="30">
        <v>13.461538461538462</v>
      </c>
      <c r="D11" s="30">
        <v>12.974976830398518</v>
      </c>
      <c r="E11" s="30">
        <v>12.522361359570661</v>
      </c>
      <c r="F11" s="30">
        <v>12.100259291270527</v>
      </c>
      <c r="G11" s="30">
        <v>11.705685618729097</v>
      </c>
      <c r="H11" s="30">
        <v>11.324570273003033</v>
      </c>
      <c r="I11" s="30">
        <v>10.980392156862745</v>
      </c>
      <c r="J11" s="30">
        <v>10.65651760228354</v>
      </c>
      <c r="K11" s="30">
        <v>10.351201478743068</v>
      </c>
      <c r="L11" s="30">
        <v>10.062893081761006</v>
      </c>
      <c r="M11" s="30">
        <v>9.79020979020979</v>
      </c>
      <c r="N11" s="31">
        <v>9.5302927161334239</v>
      </c>
      <c r="O11" s="31">
        <v>9.2853589786105122</v>
      </c>
      <c r="P11" s="31">
        <v>9.0526996443582277</v>
      </c>
      <c r="Q11" s="31">
        <v>8.8314146033748617</v>
      </c>
      <c r="R11" s="32">
        <v>8.615384615384615</v>
      </c>
    </row>
    <row r="12" spans="1:18" ht="16.149999999999999" customHeight="1" x14ac:dyDescent="0.25">
      <c r="A12" s="54"/>
      <c r="B12" s="20">
        <v>29000</v>
      </c>
      <c r="C12" s="23">
        <v>13.942307692307692</v>
      </c>
      <c r="D12" s="23">
        <v>13.438368860055608</v>
      </c>
      <c r="E12" s="23">
        <v>12.9695885509839</v>
      </c>
      <c r="F12" s="23">
        <v>12.532411408815904</v>
      </c>
      <c r="G12" s="23">
        <v>12.123745819397993</v>
      </c>
      <c r="H12" s="23">
        <v>11.729019211324569</v>
      </c>
      <c r="I12" s="23">
        <v>11.372549019607844</v>
      </c>
      <c r="J12" s="23">
        <v>11.037107516650808</v>
      </c>
      <c r="K12" s="23">
        <v>10.720887245841036</v>
      </c>
      <c r="L12" s="23">
        <v>10.422282120395328</v>
      </c>
      <c r="M12" s="23">
        <v>10.13986013986014</v>
      </c>
      <c r="N12" s="24">
        <v>9.87066031313819</v>
      </c>
      <c r="O12" s="24">
        <v>9.6169789421323166</v>
      </c>
      <c r="P12" s="24">
        <v>9.3760103459424506</v>
      </c>
      <c r="Q12" s="24">
        <v>9.1468222677811077</v>
      </c>
      <c r="R12" s="25">
        <v>8.9230769230769234</v>
      </c>
    </row>
    <row r="13" spans="1:18" ht="16.149999999999999" customHeight="1" x14ac:dyDescent="0.25">
      <c r="A13" s="54"/>
      <c r="B13" s="20">
        <v>30000</v>
      </c>
      <c r="C13" s="30">
        <v>14.423076923076923</v>
      </c>
      <c r="D13" s="30">
        <v>13.901760889712698</v>
      </c>
      <c r="E13" s="30">
        <v>13.416815742397137</v>
      </c>
      <c r="F13" s="30">
        <v>12.96456352636128</v>
      </c>
      <c r="G13" s="30">
        <v>12.54180602006689</v>
      </c>
      <c r="H13" s="30">
        <v>12.133468149646108</v>
      </c>
      <c r="I13" s="30">
        <v>11.764705882352942</v>
      </c>
      <c r="J13" s="30">
        <v>11.417697431018079</v>
      </c>
      <c r="K13" s="30">
        <v>11.090573012939002</v>
      </c>
      <c r="L13" s="30">
        <v>10.781671159029649</v>
      </c>
      <c r="M13" s="30">
        <v>10.48951048951049</v>
      </c>
      <c r="N13" s="31">
        <v>10.211027910142954</v>
      </c>
      <c r="O13" s="31">
        <v>9.9485989056541211</v>
      </c>
      <c r="P13" s="31">
        <v>9.6993210475266736</v>
      </c>
      <c r="Q13" s="31">
        <v>9.462229932187352</v>
      </c>
      <c r="R13" s="32">
        <v>9.2307692307692299</v>
      </c>
    </row>
    <row r="14" spans="1:18" ht="16.149999999999999" customHeight="1" x14ac:dyDescent="0.25">
      <c r="A14" s="54"/>
      <c r="B14" s="20">
        <v>31000</v>
      </c>
      <c r="C14" s="23">
        <v>14.903846153846153</v>
      </c>
      <c r="D14" s="23">
        <v>14.365152919369788</v>
      </c>
      <c r="E14" s="23">
        <v>13.864042933810376</v>
      </c>
      <c r="F14" s="23">
        <v>13.396715643906655</v>
      </c>
      <c r="G14" s="23">
        <v>12.959866220735785</v>
      </c>
      <c r="H14" s="23">
        <v>12.537917087967644</v>
      </c>
      <c r="I14" s="23">
        <v>12.156862745098039</v>
      </c>
      <c r="J14" s="23">
        <v>11.798287345385347</v>
      </c>
      <c r="K14" s="23">
        <v>11.460258780036968</v>
      </c>
      <c r="L14" s="23">
        <v>11.141060197663972</v>
      </c>
      <c r="M14" s="23">
        <v>10.839160839160838</v>
      </c>
      <c r="N14" s="24">
        <v>10.551395507147719</v>
      </c>
      <c r="O14" s="24">
        <v>10.280218869175924</v>
      </c>
      <c r="P14" s="24">
        <v>10.022631749110895</v>
      </c>
      <c r="Q14" s="24">
        <v>9.777637596593598</v>
      </c>
      <c r="R14" s="25">
        <v>9.5384615384615383</v>
      </c>
    </row>
    <row r="15" spans="1:18" ht="16.149999999999999" customHeight="1" x14ac:dyDescent="0.25">
      <c r="A15" s="54"/>
      <c r="B15" s="20">
        <v>32000</v>
      </c>
      <c r="C15" s="30">
        <v>15.384615384615385</v>
      </c>
      <c r="D15" s="30">
        <v>14.828544949026877</v>
      </c>
      <c r="E15" s="30">
        <v>14.311270125223613</v>
      </c>
      <c r="F15" s="30">
        <v>13.828867761452031</v>
      </c>
      <c r="G15" s="30">
        <v>13.377926421404682</v>
      </c>
      <c r="H15" s="30">
        <v>12.94236602628918</v>
      </c>
      <c r="I15" s="30">
        <v>12.549019607843137</v>
      </c>
      <c r="J15" s="30">
        <v>12.178877259752616</v>
      </c>
      <c r="K15" s="30">
        <v>11.829944547134936</v>
      </c>
      <c r="L15" s="30">
        <v>11.500449236298293</v>
      </c>
      <c r="M15" s="30">
        <v>11.188811188811188</v>
      </c>
      <c r="N15" s="31">
        <v>10.891763104152485</v>
      </c>
      <c r="O15" s="31">
        <v>10.611838832697728</v>
      </c>
      <c r="P15" s="31">
        <v>10.345942450695118</v>
      </c>
      <c r="Q15" s="31">
        <v>10.093045260999842</v>
      </c>
      <c r="R15" s="32">
        <v>9.8461538461538467</v>
      </c>
    </row>
    <row r="16" spans="1:18" ht="16.149999999999999" customHeight="1" x14ac:dyDescent="0.25">
      <c r="A16" s="54"/>
      <c r="B16" s="20">
        <v>33000</v>
      </c>
      <c r="C16" s="23">
        <v>15.865384615384615</v>
      </c>
      <c r="D16" s="23">
        <v>15.291936978683967</v>
      </c>
      <c r="E16" s="23">
        <v>14.758497316636852</v>
      </c>
      <c r="F16" s="23">
        <v>14.261019878997407</v>
      </c>
      <c r="G16" s="23">
        <v>13.795986622073579</v>
      </c>
      <c r="H16" s="23">
        <v>13.346814964610719</v>
      </c>
      <c r="I16" s="23">
        <v>12.941176470588236</v>
      </c>
      <c r="J16" s="23">
        <v>12.559467174119886</v>
      </c>
      <c r="K16" s="23">
        <v>12.199630314232902</v>
      </c>
      <c r="L16" s="23">
        <v>11.859838274932615</v>
      </c>
      <c r="M16" s="23">
        <v>11.538461538461538</v>
      </c>
      <c r="N16" s="24">
        <v>11.232130701157249</v>
      </c>
      <c r="O16" s="24">
        <v>10.943458796219533</v>
      </c>
      <c r="P16" s="24">
        <v>10.669253152279341</v>
      </c>
      <c r="Q16" s="24">
        <v>10.408452925406088</v>
      </c>
      <c r="R16" s="25">
        <v>10.153846153846153</v>
      </c>
    </row>
    <row r="17" spans="1:18" ht="16.149999999999999" customHeight="1" x14ac:dyDescent="0.25">
      <c r="A17" s="54"/>
      <c r="B17" s="20">
        <v>34000</v>
      </c>
      <c r="C17" s="30">
        <v>16.346153846153847</v>
      </c>
      <c r="D17" s="30">
        <v>15.755329008341057</v>
      </c>
      <c r="E17" s="30">
        <v>15.205724508050089</v>
      </c>
      <c r="F17" s="30">
        <v>14.693171996542784</v>
      </c>
      <c r="G17" s="30">
        <v>14.214046822742475</v>
      </c>
      <c r="H17" s="30">
        <v>13.751263902932255</v>
      </c>
      <c r="I17" s="30">
        <v>13.333333333333334</v>
      </c>
      <c r="J17" s="30">
        <v>12.940057088487155</v>
      </c>
      <c r="K17" s="30">
        <v>12.569316081330868</v>
      </c>
      <c r="L17" s="30">
        <v>12.219227313566936</v>
      </c>
      <c r="M17" s="30">
        <v>11.888111888111888</v>
      </c>
      <c r="N17" s="31">
        <v>11.572498298162015</v>
      </c>
      <c r="O17" s="31">
        <v>11.275078759741337</v>
      </c>
      <c r="P17" s="31">
        <v>10.992563853863563</v>
      </c>
      <c r="Q17" s="31">
        <v>10.723860589812332</v>
      </c>
      <c r="R17" s="32">
        <v>10.461538461538462</v>
      </c>
    </row>
    <row r="18" spans="1:18" ht="16.149999999999999" customHeight="1" x14ac:dyDescent="0.25">
      <c r="A18" s="54"/>
      <c r="B18" s="20">
        <v>35000</v>
      </c>
      <c r="C18" s="23">
        <v>16.826923076923077</v>
      </c>
      <c r="D18" s="23">
        <v>16.218721037998147</v>
      </c>
      <c r="E18" s="23">
        <v>15.652951699463328</v>
      </c>
      <c r="F18" s="23">
        <v>15.125324114088158</v>
      </c>
      <c r="G18" s="23">
        <v>14.632107023411372</v>
      </c>
      <c r="H18" s="23">
        <v>14.155712841253791</v>
      </c>
      <c r="I18" s="23">
        <v>13.725490196078431</v>
      </c>
      <c r="J18" s="23">
        <v>13.320647002854423</v>
      </c>
      <c r="K18" s="23">
        <v>12.939001848428836</v>
      </c>
      <c r="L18" s="23">
        <v>12.578616352201259</v>
      </c>
      <c r="M18" s="23">
        <v>12.237762237762238</v>
      </c>
      <c r="N18" s="24">
        <v>11.91286589516678</v>
      </c>
      <c r="O18" s="24">
        <v>11.60669872326314</v>
      </c>
      <c r="P18" s="24">
        <v>11.315874555447785</v>
      </c>
      <c r="Q18" s="24">
        <v>11.039268254218577</v>
      </c>
      <c r="R18" s="25">
        <v>10.76923076923077</v>
      </c>
    </row>
    <row r="19" spans="1:18" ht="16.149999999999999" customHeight="1" x14ac:dyDescent="0.25">
      <c r="A19" s="54"/>
      <c r="B19" s="20">
        <v>36000</v>
      </c>
      <c r="C19" s="30">
        <v>17.307692307692307</v>
      </c>
      <c r="D19" s="30">
        <v>16.682113067655237</v>
      </c>
      <c r="E19" s="30">
        <v>16.100178890876567</v>
      </c>
      <c r="F19" s="30">
        <v>15.557476231633535</v>
      </c>
      <c r="G19" s="30">
        <v>15.050167224080267</v>
      </c>
      <c r="H19" s="30">
        <v>14.560161779575328</v>
      </c>
      <c r="I19" s="30">
        <v>14.117647058823529</v>
      </c>
      <c r="J19" s="30">
        <v>13.701236917221694</v>
      </c>
      <c r="K19" s="30">
        <v>13.308687615526802</v>
      </c>
      <c r="L19" s="30">
        <v>12.938005390835579</v>
      </c>
      <c r="M19" s="30">
        <v>12.587412587412587</v>
      </c>
      <c r="N19" s="31">
        <v>12.253233492171546</v>
      </c>
      <c r="O19" s="31">
        <v>11.938318686784944</v>
      </c>
      <c r="P19" s="31">
        <v>11.639185257032008</v>
      </c>
      <c r="Q19" s="31">
        <v>11.354675918624823</v>
      </c>
      <c r="R19" s="32">
        <v>11.076923076923077</v>
      </c>
    </row>
    <row r="20" spans="1:18" ht="16.149999999999999" customHeight="1" x14ac:dyDescent="0.25">
      <c r="A20" s="54"/>
      <c r="B20" s="20">
        <v>37000</v>
      </c>
      <c r="C20" s="23">
        <v>17.78846153846154</v>
      </c>
      <c r="D20" s="23">
        <v>17.145505097312327</v>
      </c>
      <c r="E20" s="23">
        <v>16.547406082289804</v>
      </c>
      <c r="F20" s="23">
        <v>15.989628349178911</v>
      </c>
      <c r="G20" s="23">
        <v>15.468227424749164</v>
      </c>
      <c r="H20" s="23">
        <v>14.964610717896866</v>
      </c>
      <c r="I20" s="23">
        <v>14.509803921568627</v>
      </c>
      <c r="J20" s="23">
        <v>14.081826831588963</v>
      </c>
      <c r="K20" s="23">
        <v>13.67837338262477</v>
      </c>
      <c r="L20" s="23">
        <v>13.297394429469902</v>
      </c>
      <c r="M20" s="23">
        <v>12.937062937062937</v>
      </c>
      <c r="N20" s="24">
        <v>12.59360108917631</v>
      </c>
      <c r="O20" s="24">
        <v>12.269938650306749</v>
      </c>
      <c r="P20" s="24">
        <v>11.96249595861623</v>
      </c>
      <c r="Q20" s="24">
        <v>11.670083583031067</v>
      </c>
      <c r="R20" s="25">
        <v>11.384615384615385</v>
      </c>
    </row>
    <row r="21" spans="1:18" ht="16.149999999999999" customHeight="1" x14ac:dyDescent="0.25">
      <c r="A21" s="54"/>
      <c r="B21" s="20">
        <v>38000</v>
      </c>
      <c r="C21" s="30">
        <v>18.26923076923077</v>
      </c>
      <c r="D21" s="30">
        <v>17.608897126969417</v>
      </c>
      <c r="E21" s="30">
        <v>16.994633273703041</v>
      </c>
      <c r="F21" s="30">
        <v>16.421780466724286</v>
      </c>
      <c r="G21" s="30">
        <v>15.88628762541806</v>
      </c>
      <c r="H21" s="30">
        <v>15.369059656218402</v>
      </c>
      <c r="I21" s="30">
        <v>14.901960784313726</v>
      </c>
      <c r="J21" s="30">
        <v>14.462416745956233</v>
      </c>
      <c r="K21" s="30">
        <v>14.048059149722736</v>
      </c>
      <c r="L21" s="30">
        <v>13.656783468104223</v>
      </c>
      <c r="M21" s="30">
        <v>13.286713286713287</v>
      </c>
      <c r="N21" s="31">
        <v>12.933968686181075</v>
      </c>
      <c r="O21" s="31">
        <v>12.601558613828553</v>
      </c>
      <c r="P21" s="31">
        <v>12.285806660200453</v>
      </c>
      <c r="Q21" s="31">
        <v>11.985491247437313</v>
      </c>
      <c r="R21" s="32">
        <v>11.692307692307692</v>
      </c>
    </row>
    <row r="22" spans="1:18" ht="16.149999999999999" customHeight="1" x14ac:dyDescent="0.25">
      <c r="A22" s="54"/>
      <c r="B22" s="20">
        <v>39000</v>
      </c>
      <c r="C22" s="23">
        <v>18.75</v>
      </c>
      <c r="D22" s="23">
        <v>18.072289156626507</v>
      </c>
      <c r="E22" s="23">
        <v>17.441860465116278</v>
      </c>
      <c r="F22" s="23">
        <v>16.853932584269664</v>
      </c>
      <c r="G22" s="23">
        <v>16.304347826086957</v>
      </c>
      <c r="H22" s="23">
        <v>15.773508594539939</v>
      </c>
      <c r="I22" s="23">
        <v>15.294117647058824</v>
      </c>
      <c r="J22" s="23">
        <v>14.843006660323502</v>
      </c>
      <c r="K22" s="23">
        <v>14.417744916820702</v>
      </c>
      <c r="L22" s="23">
        <v>14.016172506738544</v>
      </c>
      <c r="M22" s="23">
        <v>13.636363636363637</v>
      </c>
      <c r="N22" s="24">
        <v>13.274336283185841</v>
      </c>
      <c r="O22" s="24">
        <v>12.933178577350356</v>
      </c>
      <c r="P22" s="24">
        <v>12.609117361784675</v>
      </c>
      <c r="Q22" s="24">
        <v>12.300898911843557</v>
      </c>
      <c r="R22" s="25">
        <v>12</v>
      </c>
    </row>
    <row r="23" spans="1:18" ht="16.149999999999999" customHeight="1" x14ac:dyDescent="0.25">
      <c r="A23" s="54"/>
      <c r="B23" s="20">
        <v>40000</v>
      </c>
      <c r="C23" s="30">
        <v>19.23076923076923</v>
      </c>
      <c r="D23" s="30">
        <v>18.535681186283597</v>
      </c>
      <c r="E23" s="30">
        <v>17.889087656529519</v>
      </c>
      <c r="F23" s="30">
        <v>17.286084701815039</v>
      </c>
      <c r="G23" s="30">
        <v>16.722408026755854</v>
      </c>
      <c r="H23" s="30">
        <v>16.177957532861477</v>
      </c>
      <c r="I23" s="30">
        <v>15.686274509803921</v>
      </c>
      <c r="J23" s="30">
        <v>15.22359657469077</v>
      </c>
      <c r="K23" s="30">
        <v>14.78743068391867</v>
      </c>
      <c r="L23" s="30">
        <v>14.375561545372866</v>
      </c>
      <c r="M23" s="30">
        <v>13.986013986013987</v>
      </c>
      <c r="N23" s="31">
        <v>13.614703880190605</v>
      </c>
      <c r="O23" s="31">
        <v>13.26479854087216</v>
      </c>
      <c r="P23" s="31">
        <v>12.932428063368897</v>
      </c>
      <c r="Q23" s="31">
        <v>12.616306576249803</v>
      </c>
      <c r="R23" s="32">
        <v>12.307692307692308</v>
      </c>
    </row>
    <row r="24" spans="1:18" ht="16.149999999999999" customHeight="1" x14ac:dyDescent="0.25">
      <c r="A24" s="54"/>
      <c r="B24" s="20">
        <v>41000</v>
      </c>
      <c r="C24" s="23">
        <v>19.71153846153846</v>
      </c>
      <c r="D24" s="23">
        <v>18.999073215940687</v>
      </c>
      <c r="E24" s="23">
        <v>18.336314847942756</v>
      </c>
      <c r="F24" s="23">
        <v>17.718236819360413</v>
      </c>
      <c r="G24" s="23">
        <v>17.140468227424748</v>
      </c>
      <c r="H24" s="23">
        <v>16.582406471183013</v>
      </c>
      <c r="I24" s="23">
        <v>16.078431372549019</v>
      </c>
      <c r="J24" s="23">
        <v>15.604186489058041</v>
      </c>
      <c r="K24" s="23">
        <v>15.157116451016636</v>
      </c>
      <c r="L24" s="23">
        <v>14.734950584007187</v>
      </c>
      <c r="M24" s="23">
        <v>14.335664335664335</v>
      </c>
      <c r="N24" s="24">
        <v>13.955071477195371</v>
      </c>
      <c r="O24" s="24">
        <v>13.596418504393965</v>
      </c>
      <c r="P24" s="24">
        <v>13.25573876495312</v>
      </c>
      <c r="Q24" s="24">
        <v>12.931714240656047</v>
      </c>
      <c r="R24" s="25">
        <v>12.615384615384615</v>
      </c>
    </row>
    <row r="25" spans="1:18" ht="16.149999999999999" customHeight="1" x14ac:dyDescent="0.25">
      <c r="A25" s="54"/>
      <c r="B25" s="20">
        <v>42000</v>
      </c>
      <c r="C25" s="30">
        <v>20.192307692307693</v>
      </c>
      <c r="D25" s="30">
        <v>19.462465245597777</v>
      </c>
      <c r="E25" s="30">
        <v>18.783542039355993</v>
      </c>
      <c r="F25" s="30">
        <v>18.150388936905792</v>
      </c>
      <c r="G25" s="30">
        <v>17.558528428093645</v>
      </c>
      <c r="H25" s="30">
        <v>16.98685540950455</v>
      </c>
      <c r="I25" s="30">
        <v>16.470588235294116</v>
      </c>
      <c r="J25" s="30">
        <v>15.984776403425309</v>
      </c>
      <c r="K25" s="30">
        <v>15.526802218114602</v>
      </c>
      <c r="L25" s="30">
        <v>15.09433962264151</v>
      </c>
      <c r="M25" s="30">
        <v>14.685314685314685</v>
      </c>
      <c r="N25" s="31">
        <v>14.295439074200136</v>
      </c>
      <c r="O25" s="31">
        <v>13.928038467915769</v>
      </c>
      <c r="P25" s="31">
        <v>13.579049466537342</v>
      </c>
      <c r="Q25" s="31">
        <v>13.247121905062293</v>
      </c>
      <c r="R25" s="32">
        <v>12.923076923076923</v>
      </c>
    </row>
    <row r="26" spans="1:18" ht="16.149999999999999" customHeight="1" x14ac:dyDescent="0.25">
      <c r="A26" s="54"/>
      <c r="B26" s="20">
        <v>43000</v>
      </c>
      <c r="C26" s="23">
        <v>20.673076923076923</v>
      </c>
      <c r="D26" s="23">
        <v>19.925857275254867</v>
      </c>
      <c r="E26" s="23">
        <v>19.23076923076923</v>
      </c>
      <c r="F26" s="23">
        <v>18.582541054451166</v>
      </c>
      <c r="G26" s="23">
        <v>17.976588628762542</v>
      </c>
      <c r="H26" s="23">
        <v>17.391304347826086</v>
      </c>
      <c r="I26" s="23">
        <v>16.862745098039216</v>
      </c>
      <c r="J26" s="23">
        <v>16.365366317792578</v>
      </c>
      <c r="K26" s="23">
        <v>15.89648798521257</v>
      </c>
      <c r="L26" s="23">
        <v>15.45372866127583</v>
      </c>
      <c r="M26" s="23">
        <v>15.034965034965035</v>
      </c>
      <c r="N26" s="24">
        <v>14.635806671204902</v>
      </c>
      <c r="O26" s="24">
        <v>14.259658431437572</v>
      </c>
      <c r="P26" s="24">
        <v>13.902360168121564</v>
      </c>
      <c r="Q26" s="24">
        <v>13.562529569468538</v>
      </c>
      <c r="R26" s="25">
        <v>13.23076923076923</v>
      </c>
    </row>
    <row r="27" spans="1:18" ht="16.149999999999999" customHeight="1" x14ac:dyDescent="0.25">
      <c r="A27" s="54"/>
      <c r="B27" s="20">
        <v>44000</v>
      </c>
      <c r="C27" s="30">
        <v>21.153846153846153</v>
      </c>
      <c r="D27" s="30">
        <v>20.389249304911957</v>
      </c>
      <c r="E27" s="30">
        <v>19.677996422182467</v>
      </c>
      <c r="F27" s="30">
        <v>19.014693171996544</v>
      </c>
      <c r="G27" s="30">
        <v>18.394648829431439</v>
      </c>
      <c r="H27" s="30">
        <v>17.795753286147622</v>
      </c>
      <c r="I27" s="30">
        <v>17.254901960784313</v>
      </c>
      <c r="J27" s="30">
        <v>16.745956232159848</v>
      </c>
      <c r="K27" s="30">
        <v>16.266173752310536</v>
      </c>
      <c r="L27" s="30">
        <v>15.813117699910153</v>
      </c>
      <c r="M27" s="30">
        <v>15.384615384615385</v>
      </c>
      <c r="N27" s="31">
        <v>14.976174268209666</v>
      </c>
      <c r="O27" s="31">
        <v>14.591278394959376</v>
      </c>
      <c r="P27" s="31">
        <v>14.225670869705787</v>
      </c>
      <c r="Q27" s="31">
        <v>13.877937233874784</v>
      </c>
      <c r="R27" s="32">
        <v>13.538461538461538</v>
      </c>
    </row>
    <row r="28" spans="1:18" ht="16.149999999999999" customHeight="1" x14ac:dyDescent="0.25">
      <c r="A28" s="54"/>
      <c r="B28" s="20">
        <v>45000</v>
      </c>
      <c r="C28" s="23">
        <v>21.634615384615383</v>
      </c>
      <c r="D28" s="23">
        <v>20.852641334569046</v>
      </c>
      <c r="E28" s="23">
        <v>20.125223613595708</v>
      </c>
      <c r="F28" s="23">
        <v>19.446845289541919</v>
      </c>
      <c r="G28" s="23">
        <v>18.812709030100333</v>
      </c>
      <c r="H28" s="23">
        <v>18.200202224469162</v>
      </c>
      <c r="I28" s="23">
        <v>17.647058823529413</v>
      </c>
      <c r="J28" s="23">
        <v>17.126546146527119</v>
      </c>
      <c r="K28" s="23">
        <v>16.635859519408502</v>
      </c>
      <c r="L28" s="23">
        <v>16.172506738544474</v>
      </c>
      <c r="M28" s="23">
        <v>15.734265734265735</v>
      </c>
      <c r="N28" s="24">
        <v>15.316541865214431</v>
      </c>
      <c r="O28" s="24">
        <v>14.922898358481181</v>
      </c>
      <c r="P28" s="24">
        <v>14.54898157129001</v>
      </c>
      <c r="Q28" s="24">
        <v>14.193344898281028</v>
      </c>
      <c r="R28" s="25">
        <v>13.846153846153847</v>
      </c>
    </row>
    <row r="29" spans="1:18" ht="16.149999999999999" customHeight="1" x14ac:dyDescent="0.25">
      <c r="A29" s="54"/>
      <c r="B29" s="20">
        <v>46000</v>
      </c>
      <c r="C29" s="30">
        <v>22.115384615384617</v>
      </c>
      <c r="D29" s="30">
        <v>21.316033364226136</v>
      </c>
      <c r="E29" s="30">
        <v>20.572450805008945</v>
      </c>
      <c r="F29" s="30">
        <v>19.878997407087294</v>
      </c>
      <c r="G29" s="30">
        <v>19.23076923076923</v>
      </c>
      <c r="H29" s="30">
        <v>18.604651162790699</v>
      </c>
      <c r="I29" s="30">
        <v>18.03921568627451</v>
      </c>
      <c r="J29" s="30">
        <v>17.507136060894386</v>
      </c>
      <c r="K29" s="30">
        <v>17.005545286506468</v>
      </c>
      <c r="L29" s="30">
        <v>16.531895777178796</v>
      </c>
      <c r="M29" s="30">
        <v>16.083916083916083</v>
      </c>
      <c r="N29" s="31">
        <v>15.656909462219197</v>
      </c>
      <c r="O29" s="31">
        <v>15.254518322002985</v>
      </c>
      <c r="P29" s="31">
        <v>14.872292272874232</v>
      </c>
      <c r="Q29" s="31">
        <v>14.508752562687274</v>
      </c>
      <c r="R29" s="32">
        <v>14.153846153846153</v>
      </c>
    </row>
    <row r="30" spans="1:18" ht="16.149999999999999" customHeight="1" x14ac:dyDescent="0.25">
      <c r="A30" s="54"/>
      <c r="B30" s="20">
        <v>47000</v>
      </c>
      <c r="C30" s="23">
        <v>22.596153846153847</v>
      </c>
      <c r="D30" s="23">
        <v>21.779425393883226</v>
      </c>
      <c r="E30" s="23">
        <v>21.019677996422182</v>
      </c>
      <c r="F30" s="23">
        <v>20.311149524632672</v>
      </c>
      <c r="G30" s="23">
        <v>19.648829431438127</v>
      </c>
      <c r="H30" s="23">
        <v>19.009100101112235</v>
      </c>
      <c r="I30" s="23">
        <v>18.431372549019606</v>
      </c>
      <c r="J30" s="23">
        <v>17.887725975261656</v>
      </c>
      <c r="K30" s="23">
        <v>17.375231053604438</v>
      </c>
      <c r="L30" s="23">
        <v>16.891284815813119</v>
      </c>
      <c r="M30" s="23">
        <v>16.433566433566433</v>
      </c>
      <c r="N30" s="24">
        <v>15.997277059223961</v>
      </c>
      <c r="O30" s="24">
        <v>15.586138285524788</v>
      </c>
      <c r="P30" s="24">
        <v>15.195602974458454</v>
      </c>
      <c r="Q30" s="24">
        <v>14.824160227093518</v>
      </c>
      <c r="R30" s="25">
        <v>14.461538461538462</v>
      </c>
    </row>
    <row r="31" spans="1:18" ht="16.149999999999999" customHeight="1" x14ac:dyDescent="0.25">
      <c r="A31" s="54"/>
      <c r="B31" s="20">
        <v>48000</v>
      </c>
      <c r="C31" s="30">
        <v>23.076923076923077</v>
      </c>
      <c r="D31" s="30">
        <v>22.242817423540316</v>
      </c>
      <c r="E31" s="30">
        <v>21.466905187835419</v>
      </c>
      <c r="F31" s="30">
        <v>20.743301642178047</v>
      </c>
      <c r="G31" s="30">
        <v>20.066889632107024</v>
      </c>
      <c r="H31" s="30">
        <v>19.413549039433772</v>
      </c>
      <c r="I31" s="30">
        <v>18.823529411764707</v>
      </c>
      <c r="J31" s="30">
        <v>18.268315889628926</v>
      </c>
      <c r="K31" s="30">
        <v>17.744916820702404</v>
      </c>
      <c r="L31" s="30">
        <v>17.250673854447438</v>
      </c>
      <c r="M31" s="30">
        <v>16.783216783216783</v>
      </c>
      <c r="N31" s="31">
        <v>16.337644656228726</v>
      </c>
      <c r="O31" s="31">
        <v>15.917758249046592</v>
      </c>
      <c r="P31" s="31">
        <v>15.518913676042677</v>
      </c>
      <c r="Q31" s="31">
        <v>15.139567891499764</v>
      </c>
      <c r="R31" s="32">
        <v>14.76923076923077</v>
      </c>
    </row>
    <row r="32" spans="1:18" ht="16.149999999999999" customHeight="1" x14ac:dyDescent="0.25">
      <c r="A32" s="54"/>
      <c r="B32" s="20">
        <v>49000</v>
      </c>
      <c r="C32" s="23">
        <v>23.557692307692307</v>
      </c>
      <c r="D32" s="23">
        <v>22.706209453197406</v>
      </c>
      <c r="E32" s="23">
        <v>21.91413237924866</v>
      </c>
      <c r="F32" s="23">
        <v>21.175453759723421</v>
      </c>
      <c r="G32" s="23">
        <v>20.484949832775921</v>
      </c>
      <c r="H32" s="23">
        <v>19.817997977755308</v>
      </c>
      <c r="I32" s="23">
        <v>19.215686274509803</v>
      </c>
      <c r="J32" s="23">
        <v>18.648905803996193</v>
      </c>
      <c r="K32" s="23">
        <v>18.11460258780037</v>
      </c>
      <c r="L32" s="23">
        <v>17.610062893081761</v>
      </c>
      <c r="M32" s="23">
        <v>17.132867132867133</v>
      </c>
      <c r="N32" s="24">
        <v>16.678012253233494</v>
      </c>
      <c r="O32" s="24">
        <v>16.249378212568395</v>
      </c>
      <c r="P32" s="24">
        <v>15.8422243776269</v>
      </c>
      <c r="Q32" s="24">
        <v>15.454975555906008</v>
      </c>
      <c r="R32" s="25">
        <v>15.076923076923077</v>
      </c>
    </row>
    <row r="33" spans="1:18" ht="16.149999999999999" customHeight="1" thickBot="1" x14ac:dyDescent="0.3">
      <c r="A33" s="55"/>
      <c r="B33" s="36">
        <v>50000</v>
      </c>
      <c r="C33" s="33">
        <v>24.03846153846154</v>
      </c>
      <c r="D33" s="33">
        <v>23.169601482854496</v>
      </c>
      <c r="E33" s="33">
        <v>22.361359570661897</v>
      </c>
      <c r="F33" s="33">
        <v>21.607605877268799</v>
      </c>
      <c r="G33" s="33">
        <v>20.903010033444815</v>
      </c>
      <c r="H33" s="33">
        <v>20.222446916076844</v>
      </c>
      <c r="I33" s="33">
        <v>19.607843137254903</v>
      </c>
      <c r="J33" s="33">
        <v>19.029495718363464</v>
      </c>
      <c r="K33" s="33">
        <v>18.484288354898336</v>
      </c>
      <c r="L33" s="33">
        <v>17.969451931716083</v>
      </c>
      <c r="M33" s="33">
        <v>17.482517482517483</v>
      </c>
      <c r="N33" s="34">
        <v>17.018379850238258</v>
      </c>
      <c r="O33" s="34">
        <v>16.580998176090201</v>
      </c>
      <c r="P33" s="34">
        <v>16.165535079211121</v>
      </c>
      <c r="Q33" s="34">
        <v>15.770383220312253</v>
      </c>
      <c r="R33" s="35">
        <v>15.384615384615385</v>
      </c>
    </row>
    <row r="34" spans="1:18" ht="9.6" customHeight="1" x14ac:dyDescent="0.25"/>
    <row r="35" spans="1:18" x14ac:dyDescent="0.25">
      <c r="B35" s="42" t="s">
        <v>28</v>
      </c>
      <c r="C35" s="43"/>
      <c r="D35" s="43"/>
      <c r="E35" s="43"/>
      <c r="F35" s="43"/>
      <c r="G35" s="43"/>
      <c r="H35" s="43"/>
    </row>
  </sheetData>
  <mergeCells count="4">
    <mergeCell ref="A2:R2"/>
    <mergeCell ref="A3:R3"/>
    <mergeCell ref="A4:R4"/>
    <mergeCell ref="A5:A33"/>
  </mergeCells>
  <printOptions horizontalCentered="1"/>
  <pageMargins left="0.45" right="0.45" top="0.5" bottom="0.55000000000000004" header="0.3" footer="0.3"/>
  <pageSetup scale="96" orientation="landscape" r:id="rId1"/>
  <headerFooter>
    <oddFooter>&amp;L© Wipfli LLP 2016&amp;R&amp;P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Interactive Tool</vt:lpstr>
      <vt:lpstr>Quick Reference Guide</vt:lpstr>
    </vt:vector>
  </TitlesOfParts>
  <Company>Wipfli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Sodahl</dc:creator>
  <cp:lastModifiedBy>Vicki Markussen</cp:lastModifiedBy>
  <cp:lastPrinted>2016-06-27T13:36:38Z</cp:lastPrinted>
  <dcterms:created xsi:type="dcterms:W3CDTF">2016-03-22T15:52:35Z</dcterms:created>
  <dcterms:modified xsi:type="dcterms:W3CDTF">2016-06-29T19:57:37Z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{2A68C862-773B-4365-992A-73837B98B140}</vt:lpwstr>
  </property>
</Properties>
</file>